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TIXMUCUY" sheetId="3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36" l="1"/>
  <c r="K22" i="36"/>
  <c r="K24" i="36" l="1"/>
  <c r="L13" i="36"/>
  <c r="J13" i="36"/>
  <c r="L12" i="36"/>
  <c r="J12" i="36"/>
  <c r="N13" i="36" l="1"/>
  <c r="M13" i="36" s="1"/>
  <c r="J14" i="36"/>
  <c r="L14" i="36"/>
  <c r="N12" i="36"/>
  <c r="K12" i="36" s="1"/>
  <c r="K13" i="36"/>
  <c r="L24" i="36" l="1"/>
  <c r="L23" i="36"/>
  <c r="N14" i="36"/>
  <c r="M12" i="36"/>
  <c r="L22" i="36"/>
  <c r="K14" i="36" l="1"/>
  <c r="M14" i="36"/>
</calcChain>
</file>

<file path=xl/sharedStrings.xml><?xml version="1.0" encoding="utf-8"?>
<sst xmlns="http://schemas.openxmlformats.org/spreadsheetml/2006/main" count="86" uniqueCount="43">
  <si>
    <t>INSTITUTO ELECTORAL DEL ESTADO DE CAMPECHE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</si>
  <si>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</si>
  <si>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</si>
  <si>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</si>
  <si>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</si>
  <si>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</si>
  <si>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</si>
  <si>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</si>
  <si>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</si>
  <si>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</si>
  <si>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</si>
  <si>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</si>
  <si>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</si>
  <si>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</si>
  <si>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</si>
  <si>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</si>
  <si>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</si>
  <si>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</si>
  <si>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</si>
  <si>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</si>
  <si>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</si>
  <si>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</si>
  <si>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</si>
  <si>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</si>
  <si>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</si>
  <si>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</si>
  <si>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</si>
  <si>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</si>
  <si>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TIXMUCUY</t>
  </si>
  <si>
    <t>PROCESO ELECTORAL ESTATAL ORDINARIO 2021</t>
  </si>
  <si>
    <t>MOVIMIENTO CIUDADANO</t>
  </si>
  <si>
    <t>JESUS ALBERTO MIS MARTINEZ</t>
  </si>
  <si>
    <t>LENIZ LILI OLIVARES SEGOVIA</t>
  </si>
  <si>
    <t>AARON ALPUCHE CHE</t>
  </si>
  <si>
    <t>MARIA EUGENIA ENRIQUEZ REYES</t>
  </si>
  <si>
    <t>MARCOS ANTONIO MAY PECH</t>
  </si>
  <si>
    <t>RAFAEL MEDINA BONILLA</t>
  </si>
  <si>
    <t>SELENE IVETTE VELA MARTINEZ</t>
  </si>
  <si>
    <t>VICTOR MANUEL BRITO EUAN</t>
  </si>
  <si>
    <t>GUADALUPE DEL CARMEN PECH COCON</t>
  </si>
  <si>
    <t>DAMARIS YURAI NOH CU</t>
  </si>
  <si>
    <t>TANIA ANAHY CU MORA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</si>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</sst>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11" fillId="3" borderId="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F98-4D02-8252-7F08767CE25F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F98-4D02-8252-7F08767CE25F}"/>
              </c:ext>
            </c:extLst>
          </c:dPt>
          <c:dLbls>
            <c:dLbl>
              <c:idx val="0"/>
              <c:layout>
                <c:manualLayout>
                  <c:x val="-0.20447395882743588"/>
                  <c:y val="-7.3632404341065832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98-4D02-8252-7F08767CE25F}"/>
                </c:ext>
              </c:extLst>
            </c:dLbl>
            <c:dLbl>
              <c:idx val="1"/>
              <c:layout>
                <c:manualLayout>
                  <c:x val="0.18390854757613151"/>
                  <c:y val="-1.000626669918008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98-4D02-8252-7F08767CE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(TIXMUCUY!$K$9,TIXMUCUY!$M$9)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(TIXMUCUY!$K$14,TIXMUCUY!$M$14)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98-4D02-8252-7F08767CE2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8072-4558-8512-8273EEF54B7B}"/>
              </c:ext>
            </c:extLst>
          </c:dPt>
          <c:dPt>
            <c:idx val="1"/>
            <c:bubble3D val="0"/>
            <c:explosion val="12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1-8072-4558-8512-8273EEF54B7B}"/>
              </c:ext>
            </c:extLst>
          </c:dPt>
          <c:dPt>
            <c:idx val="2"/>
            <c:bubble3D val="0"/>
            <c:explosion val="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2-8072-4558-8512-8273EEF54B7B}"/>
              </c:ext>
            </c:extLst>
          </c:dPt>
          <c:dPt>
            <c:idx val="3"/>
            <c:bubble3D val="0"/>
            <c:explosion val="7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072-4558-8512-8273EEF54B7B}"/>
              </c:ext>
            </c:extLst>
          </c:dPt>
          <c:dLbls>
            <c:dLbl>
              <c:idx val="0"/>
              <c:layout>
                <c:manualLayout>
                  <c:x val="1.6622922134733166E-4"/>
                  <c:y val="-0.22615763938598585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72-4558-8512-8273EEF54B7B}"/>
                </c:ext>
              </c:extLst>
            </c:dLbl>
            <c:dLbl>
              <c:idx val="1"/>
              <c:layout>
                <c:manualLayout>
                  <c:x val="-9.2970517239561887E-2"/>
                  <c:y val="-3.0452557066730297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B54505FC-5031-4BB8-9EF8-5EBFC3F162C4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A3BFD38B-B6DD-42FD-A8B7-6369FCC9B4FB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FF66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072-4558-8512-8273EEF54B7B}"/>
                </c:ext>
              </c:extLst>
            </c:dLbl>
            <c:dLbl>
              <c:idx val="2"/>
              <c:layout>
                <c:manualLayout>
                  <c:x val="0"/>
                  <c:y val="-0.33043784299689821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2-4558-8512-8273EEF54B7B}"/>
                </c:ext>
              </c:extLst>
            </c:dLbl>
            <c:dLbl>
              <c:idx val="3"/>
              <c:layout>
                <c:manualLayout>
                  <c:x val="-1.0963960830197433E-2"/>
                  <c:y val="-1.8218006840054084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2-4558-8512-8273EEF54B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TIXMUCUY!$I$22:$I$23</c:f>
              <c:strCache>
                <c:ptCount val="2"/>
                <c:pt idx="0">
                  <c:v>PRI</c:v>
                </c:pt>
                <c:pt idx="1">
                  <c:v>MOVIMIENTO CIUDADANO</c:v>
                </c:pt>
              </c:strCache>
            </c:strRef>
          </c:cat>
          <c:val>
            <c:numRef>
              <c:f>TIXMUCUY!$L$22:$L$23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72-4558-8512-8273EEF54B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194328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183533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12851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14</xdr:row>
      <xdr:rowOff>154312</xdr:rowOff>
    </xdr:to>
    <xdr:pic>
      <xdr:nvPicPr>
        <xdr:cNvPr id="10" name="9 Imagen" descr="campechana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14</xdr:row>
      <xdr:rowOff>173361</xdr:rowOff>
    </xdr:to>
    <xdr:pic>
      <xdr:nvPicPr>
        <xdr:cNvPr id="11" name="10 Imagen" descr="campechana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19</xdr:row>
      <xdr:rowOff>66675</xdr:rowOff>
    </xdr:from>
    <xdr:to>
      <xdr:col>18</xdr:col>
      <xdr:colOff>657225</xdr:colOff>
      <xdr:row>31</xdr:row>
      <xdr:rowOff>38100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514350</xdr:colOff>
      <xdr:row>7</xdr:row>
      <xdr:rowOff>161925</xdr:rowOff>
    </xdr:from>
    <xdr:to>
      <xdr:col>0</xdr:col>
      <xdr:colOff>873760</xdr:colOff>
      <xdr:row>9</xdr:row>
      <xdr:rowOff>159887</xdr:rowOff>
    </xdr:to>
    <xdr:pic>
      <xdr:nvPicPr>
        <xdr:cNvPr id="14" name="Imagen 13" descr="G:\EMBLEMAS\MOCI-01.jp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14350" y="1343025"/>
          <a:ext cx="35941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6"/>
  <sheetViews>
    <sheetView tabSelected="1" view="pageBreakPreview" zoomScale="95" zoomScaleNormal="75" zoomScaleSheetLayoutView="95" workbookViewId="0">
      <selection activeCell="H3" sqref="H3:S3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5" t="s">
        <v>0</v>
      </c>
      <c r="B3" s="65"/>
      <c r="C3" s="65"/>
      <c r="D3" s="65"/>
      <c r="E3" s="65"/>
      <c r="F3" s="65"/>
      <c r="G3" s="65"/>
      <c r="H3" s="65" t="s">
        <v>0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1" t="s">
        <v>42</v>
      </c>
      <c r="B4" s="61"/>
      <c r="C4" s="61"/>
      <c r="D4" s="61"/>
      <c r="E4" s="61"/>
      <c r="F4" s="61"/>
      <c r="G4" s="61"/>
      <c r="H4" s="61" t="s">
        <v>42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1" t="s">
        <v>29</v>
      </c>
      <c r="B5" s="61"/>
      <c r="C5" s="61"/>
      <c r="D5" s="61"/>
      <c r="E5" s="61"/>
      <c r="F5" s="61"/>
      <c r="G5" s="61"/>
      <c r="H5" s="61" t="s">
        <v>29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2" t="s">
        <v>28</v>
      </c>
      <c r="B6" s="62"/>
      <c r="C6" s="62"/>
      <c r="D6" s="62"/>
      <c r="E6" s="62"/>
      <c r="F6" s="62"/>
      <c r="G6" s="62"/>
      <c r="H6" s="62" t="s">
        <v>28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3"/>
      <c r="B7" s="64"/>
      <c r="C7" s="64"/>
      <c r="D7" s="63"/>
      <c r="E7" s="64"/>
      <c r="F7" s="64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60" t="s">
        <v>8</v>
      </c>
      <c r="B8" s="60"/>
      <c r="C8" s="60"/>
      <c r="D8" s="60"/>
      <c r="E8" s="60"/>
      <c r="F8" s="60"/>
      <c r="G8" s="60"/>
      <c r="H8" s="66" t="s">
        <v>20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7" t="s">
        <v>30</v>
      </c>
      <c r="C9" s="47"/>
      <c r="D9" s="11"/>
      <c r="G9" s="10"/>
      <c r="H9" s="12"/>
      <c r="I9" s="13"/>
      <c r="K9" s="13" t="s">
        <v>13</v>
      </c>
      <c r="M9" s="13" t="s">
        <v>14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48"/>
      <c r="C10" s="48"/>
      <c r="D10" s="11"/>
      <c r="G10" s="10"/>
      <c r="H10" s="12"/>
      <c r="I10" s="49" t="s">
        <v>12</v>
      </c>
      <c r="J10" s="51" t="s">
        <v>13</v>
      </c>
      <c r="K10" s="51"/>
      <c r="L10" s="51" t="s">
        <v>14</v>
      </c>
      <c r="M10" s="51"/>
      <c r="N10" s="52" t="s">
        <v>15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4" t="s">
        <v>22</v>
      </c>
      <c r="B11" s="55" t="s">
        <v>2</v>
      </c>
      <c r="C11" s="55"/>
      <c r="D11" s="55"/>
      <c r="E11" s="55" t="s">
        <v>3</v>
      </c>
      <c r="F11" s="55"/>
      <c r="G11" s="55"/>
      <c r="I11" s="50"/>
      <c r="J11" s="35" t="s">
        <v>26</v>
      </c>
      <c r="K11" s="35" t="s">
        <v>27</v>
      </c>
      <c r="L11" s="35" t="s">
        <v>26</v>
      </c>
      <c r="M11" s="35" t="s">
        <v>27</v>
      </c>
      <c r="N11" s="53"/>
    </row>
    <row r="12" spans="1:45" s="4" customFormat="1" ht="14.25" x14ac:dyDescent="0.2">
      <c r="A12" s="54"/>
      <c r="B12" s="16" t="s">
        <v>11</v>
      </c>
      <c r="C12" s="16" t="s">
        <v>7</v>
      </c>
      <c r="D12" s="17" t="s">
        <v>6</v>
      </c>
      <c r="E12" s="16" t="s">
        <v>11</v>
      </c>
      <c r="F12" s="16" t="s">
        <v>7</v>
      </c>
      <c r="G12" s="17" t="s">
        <v>6</v>
      </c>
      <c r="I12" s="18" t="s">
        <v>16</v>
      </c>
      <c r="J12" s="18">
        <f>COUNTIF(D13:D17,"H")</f>
        <v>3</v>
      </c>
      <c r="K12" s="38">
        <f>J12/$N12</f>
        <v>0.6</v>
      </c>
      <c r="L12" s="18">
        <f>COUNTIF(D13:D17,"M")</f>
        <v>2</v>
      </c>
      <c r="M12" s="38">
        <f>L12/$N12</f>
        <v>0.4</v>
      </c>
      <c r="N12" s="18">
        <f>SUM(J12,L12)</f>
        <v>5</v>
      </c>
    </row>
    <row r="13" spans="1:45" s="4" customFormat="1" ht="22.5" x14ac:dyDescent="0.2">
      <c r="A13" s="19" t="s">
        <v>23</v>
      </c>
      <c r="B13" s="43" t="s">
        <v>30</v>
      </c>
      <c r="C13" s="19" t="s">
        <v>31</v>
      </c>
      <c r="D13" s="20" t="s">
        <v>4</v>
      </c>
      <c r="E13" s="43" t="s">
        <v>30</v>
      </c>
      <c r="F13" s="19" t="s">
        <v>36</v>
      </c>
      <c r="G13" s="20" t="s">
        <v>4</v>
      </c>
      <c r="I13" s="18" t="s">
        <v>17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22.5" x14ac:dyDescent="0.2">
      <c r="A14" s="19" t="s">
        <v>24</v>
      </c>
      <c r="B14" s="43" t="s">
        <v>30</v>
      </c>
      <c r="C14" s="19" t="s">
        <v>32</v>
      </c>
      <c r="D14" s="20" t="s">
        <v>5</v>
      </c>
      <c r="E14" s="43" t="s">
        <v>30</v>
      </c>
      <c r="F14" s="19" t="s">
        <v>37</v>
      </c>
      <c r="G14" s="20" t="s">
        <v>5</v>
      </c>
      <c r="I14" s="15" t="s">
        <v>15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22.5" x14ac:dyDescent="0.2">
      <c r="A15" s="19" t="s">
        <v>24</v>
      </c>
      <c r="B15" s="43" t="s">
        <v>30</v>
      </c>
      <c r="C15" s="19" t="s">
        <v>33</v>
      </c>
      <c r="D15" s="20" t="s">
        <v>4</v>
      </c>
      <c r="E15" s="43" t="s">
        <v>30</v>
      </c>
      <c r="F15" s="19" t="s">
        <v>38</v>
      </c>
      <c r="G15" s="20" t="s">
        <v>4</v>
      </c>
      <c r="I15" s="21" t="s">
        <v>18</v>
      </c>
    </row>
    <row r="16" spans="1:45" s="4" customFormat="1" ht="22.5" x14ac:dyDescent="0.2">
      <c r="A16" s="19" t="s">
        <v>24</v>
      </c>
      <c r="B16" s="43" t="s">
        <v>30</v>
      </c>
      <c r="C16" s="19" t="s">
        <v>34</v>
      </c>
      <c r="D16" s="20" t="s">
        <v>5</v>
      </c>
      <c r="E16" s="43" t="s">
        <v>30</v>
      </c>
      <c r="F16" s="19" t="s">
        <v>39</v>
      </c>
      <c r="G16" s="20" t="s">
        <v>5</v>
      </c>
    </row>
    <row r="17" spans="1:19" s="4" customFormat="1" ht="22.5" x14ac:dyDescent="0.2">
      <c r="A17" s="19" t="s">
        <v>25</v>
      </c>
      <c r="B17" s="43" t="s">
        <v>30</v>
      </c>
      <c r="C17" s="19" t="s">
        <v>35</v>
      </c>
      <c r="D17" s="20" t="s">
        <v>4</v>
      </c>
      <c r="E17" s="43" t="s">
        <v>30</v>
      </c>
      <c r="F17" s="19" t="s">
        <v>40</v>
      </c>
      <c r="G17" s="20" t="s">
        <v>5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6" t="s">
        <v>9</v>
      </c>
      <c r="B19" s="46"/>
      <c r="C19" s="46"/>
      <c r="D19" s="46"/>
      <c r="E19" s="46"/>
      <c r="F19" s="46"/>
      <c r="G19" s="46"/>
      <c r="H19" s="56" t="s">
        <v>21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22</v>
      </c>
      <c r="B21" s="33" t="s">
        <v>10</v>
      </c>
      <c r="C21" s="16" t="s">
        <v>7</v>
      </c>
      <c r="D21" s="34" t="s">
        <v>6</v>
      </c>
      <c r="E21" s="22"/>
      <c r="F21" s="22"/>
      <c r="G21" s="23"/>
      <c r="I21" s="57" t="s">
        <v>19</v>
      </c>
      <c r="J21" s="58"/>
      <c r="K21" s="36" t="s">
        <v>15</v>
      </c>
      <c r="L21" s="42" t="s">
        <v>27</v>
      </c>
      <c r="M21" s="24"/>
    </row>
    <row r="22" spans="1:19" s="4" customFormat="1" ht="14.25" x14ac:dyDescent="0.2">
      <c r="A22" s="19" t="s">
        <v>24</v>
      </c>
      <c r="B22" s="19" t="s">
        <v>1</v>
      </c>
      <c r="C22" s="19" t="s">
        <v>41</v>
      </c>
      <c r="D22" s="20" t="s">
        <v>5</v>
      </c>
      <c r="E22" s="22"/>
      <c r="F22" s="22"/>
      <c r="G22" s="23"/>
      <c r="I22" s="25" t="s">
        <v>1</v>
      </c>
      <c r="J22" s="26"/>
      <c r="K22" s="37">
        <f xml:space="preserve"> COUNTIF($B$13:$B$17,I22)+COUNTIF($B$22,I22)</f>
        <v>1</v>
      </c>
      <c r="L22" s="40">
        <f>K22/$K$24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30</v>
      </c>
      <c r="J23" s="26"/>
      <c r="K23" s="37">
        <f t="shared" ref="K23" si="1" xml:space="preserve"> COUNTIF($B$13:$B$17,I23)+COUNTIF($B$22,I23)</f>
        <v>5</v>
      </c>
      <c r="L23" s="40">
        <f>K23/$K$24</f>
        <v>0.83333333333333337</v>
      </c>
      <c r="M23" s="27"/>
    </row>
    <row r="24" spans="1:19" s="4" customFormat="1" x14ac:dyDescent="0.25">
      <c r="A24" s="10"/>
      <c r="D24" s="11"/>
      <c r="E24" s="8"/>
      <c r="F24" s="8"/>
      <c r="G24" s="28"/>
      <c r="I24" s="44" t="s">
        <v>15</v>
      </c>
      <c r="J24" s="45"/>
      <c r="K24" s="29">
        <f>SUM(K22:K23)</f>
        <v>6</v>
      </c>
      <c r="L24" s="41">
        <f>K24/K24</f>
        <v>1</v>
      </c>
      <c r="M24" s="30"/>
    </row>
    <row r="25" spans="1:19" s="4" customFormat="1" ht="14.25" x14ac:dyDescent="0.2">
      <c r="A25" s="10"/>
      <c r="D25" s="11"/>
      <c r="E25" s="8"/>
      <c r="F25" s="8"/>
      <c r="G25" s="28"/>
      <c r="I25" s="21" t="s">
        <v>18</v>
      </c>
    </row>
    <row r="26" spans="1:19" s="4" customFormat="1" ht="14.25" x14ac:dyDescent="0.2">
      <c r="A26" s="8"/>
      <c r="B26" s="8"/>
      <c r="C26" s="8"/>
      <c r="D26" s="28"/>
      <c r="E26" s="8"/>
      <c r="F26" s="8"/>
      <c r="G26" s="28"/>
    </row>
    <row r="27" spans="1:19" s="4" customFormat="1" ht="14.25" x14ac:dyDescent="0.2">
      <c r="A27" s="8"/>
      <c r="B27" s="8"/>
      <c r="C27" s="8"/>
      <c r="D27" s="28"/>
      <c r="E27" s="8"/>
      <c r="F27" s="8"/>
      <c r="G27" s="28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31"/>
      <c r="B30" s="31"/>
      <c r="C30" s="31"/>
      <c r="D30" s="28"/>
      <c r="E30" s="31"/>
      <c r="F30" s="31"/>
      <c r="G30" s="32"/>
    </row>
    <row r="31" spans="1:19" s="4" customFormat="1" ht="14.25" x14ac:dyDescent="0.2">
      <c r="A31" s="31"/>
      <c r="B31" s="31"/>
      <c r="C31" s="31"/>
      <c r="D31" s="28"/>
      <c r="E31" s="31"/>
      <c r="F31" s="31"/>
      <c r="G31" s="32"/>
    </row>
    <row r="32" spans="1:19" s="4" customFormat="1" ht="14.25" x14ac:dyDescent="0.2">
      <c r="A32" s="10"/>
      <c r="D32" s="11"/>
      <c r="G32" s="10"/>
    </row>
    <row r="33" spans="1:7" s="4" customFormat="1" ht="14.25" x14ac:dyDescent="0.2">
      <c r="A33" s="10"/>
      <c r="D33" s="11"/>
      <c r="G33" s="10"/>
    </row>
    <row r="34" spans="1:7" s="4" customFormat="1" ht="14.25" x14ac:dyDescent="0.2">
      <c r="A34" s="10"/>
      <c r="D34" s="11"/>
      <c r="G34" s="10"/>
    </row>
    <row r="35" spans="1:7" s="4" customFormat="1" ht="15" customHeight="1" x14ac:dyDescent="0.2">
      <c r="A35" s="10"/>
      <c r="D35" s="11"/>
      <c r="G35" s="10"/>
    </row>
    <row r="36" spans="1:7" ht="22.5" customHeight="1" x14ac:dyDescent="0.25"/>
  </sheetData>
  <mergeCells count="26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I24:J24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  <mergeCell ref="A19:G19"/>
    <mergeCell ref="H19:S19"/>
    <mergeCell ref="I21:J2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TIXMUCUY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2022-02-04T19:00:16Z</dcterms:modified>
</cp:coreProperties>
</file>